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-TA\TA_講習会関連\配布資料\"/>
    </mc:Choice>
  </mc:AlternateContent>
  <bookViews>
    <workbookView xWindow="120" yWindow="45" windowWidth="14955" windowHeight="8445"/>
  </bookViews>
  <sheets>
    <sheet name="成績表" sheetId="2" r:id="rId1"/>
    <sheet name="成績表 (計算結果入り)" sheetId="3" r:id="rId2"/>
    <sheet name="成績表（説明入り）" sheetId="1" r:id="rId3"/>
  </sheets>
  <calcPr calcId="152511"/>
</workbook>
</file>

<file path=xl/calcChain.xml><?xml version="1.0" encoding="utf-8"?>
<calcChain xmlns="http://schemas.openxmlformats.org/spreadsheetml/2006/main">
  <c r="F5" i="3" l="1"/>
  <c r="F6" i="3"/>
  <c r="F7" i="3"/>
  <c r="F15" i="3" s="1"/>
  <c r="F8" i="3"/>
  <c r="F9" i="3"/>
  <c r="F10" i="3"/>
  <c r="F11" i="3"/>
  <c r="F12" i="3"/>
  <c r="F13" i="3"/>
  <c r="F4" i="3"/>
  <c r="G11" i="3" l="1"/>
  <c r="G6" i="3"/>
  <c r="F14" i="3"/>
  <c r="G7" i="3" s="1"/>
  <c r="E15" i="3"/>
  <c r="D15" i="3"/>
  <c r="C15" i="3"/>
  <c r="E14" i="3"/>
  <c r="D14" i="3"/>
  <c r="C14" i="3"/>
  <c r="G12" i="3" l="1"/>
  <c r="G5" i="3"/>
  <c r="G9" i="3"/>
  <c r="G13" i="3"/>
  <c r="G4" i="3"/>
  <c r="G10" i="3"/>
  <c r="G8" i="3"/>
  <c r="D15" i="1"/>
  <c r="E15" i="1"/>
  <c r="D14" i="1"/>
  <c r="E14" i="1"/>
  <c r="C15" i="1"/>
  <c r="C14" i="1"/>
  <c r="F5" i="1" s="1"/>
  <c r="G5" i="1" s="1"/>
  <c r="F12" i="1" l="1"/>
  <c r="G12" i="1" s="1"/>
  <c r="F11" i="1"/>
  <c r="G11" i="1" s="1"/>
  <c r="F7" i="1"/>
  <c r="G7" i="1" s="1"/>
  <c r="F8" i="1"/>
  <c r="G8" i="1" s="1"/>
  <c r="F4" i="1"/>
  <c r="G4" i="1" s="1"/>
  <c r="F10" i="1"/>
  <c r="G10" i="1" s="1"/>
  <c r="F6" i="1"/>
  <c r="G6" i="1" s="1"/>
  <c r="F13" i="1"/>
  <c r="G13" i="1" s="1"/>
  <c r="F9" i="1"/>
  <c r="G9" i="1" s="1"/>
  <c r="G14" i="1" l="1"/>
  <c r="G15" i="1" s="1"/>
</calcChain>
</file>

<file path=xl/sharedStrings.xml><?xml version="1.0" encoding="utf-8"?>
<sst xmlns="http://schemas.openxmlformats.org/spreadsheetml/2006/main" count="82" uniqueCount="43">
  <si>
    <t>試験成績表</t>
  </si>
  <si>
    <t>番号</t>
  </si>
  <si>
    <t>氏名</t>
  </si>
  <si>
    <t>英語</t>
  </si>
  <si>
    <t>国語</t>
  </si>
  <si>
    <t>数学</t>
  </si>
  <si>
    <t>山口　美貴</t>
    <rPh sb="3" eb="5">
      <t>ミキ</t>
    </rPh>
    <phoneticPr fontId="1"/>
  </si>
  <si>
    <t>五十嵐　洋</t>
    <rPh sb="4" eb="5">
      <t>ヨウ</t>
    </rPh>
    <phoneticPr fontId="1"/>
  </si>
  <si>
    <t>山田　剛</t>
    <rPh sb="3" eb="4">
      <t>タケシ</t>
    </rPh>
    <phoneticPr fontId="1"/>
  </si>
  <si>
    <t>鈴木　海斗</t>
    <rPh sb="3" eb="5">
      <t>カイト</t>
    </rPh>
    <phoneticPr fontId="1"/>
  </si>
  <si>
    <t>佐藤　萌</t>
    <rPh sb="3" eb="4">
      <t>モエ</t>
    </rPh>
    <phoneticPr fontId="1"/>
  </si>
  <si>
    <t>江口　智明</t>
    <rPh sb="3" eb="5">
      <t>トモアキ</t>
    </rPh>
    <phoneticPr fontId="1"/>
  </si>
  <si>
    <t>田中　佳代</t>
    <rPh sb="3" eb="5">
      <t>カヨ</t>
    </rPh>
    <phoneticPr fontId="1"/>
  </si>
  <si>
    <t>浜口　孝志</t>
    <rPh sb="0" eb="2">
      <t>ハマグチ</t>
    </rPh>
    <rPh sb="3" eb="5">
      <t>タカシ</t>
    </rPh>
    <phoneticPr fontId="1"/>
  </si>
  <si>
    <t>香取　真一</t>
    <rPh sb="3" eb="5">
      <t>シンイチ</t>
    </rPh>
    <phoneticPr fontId="1"/>
  </si>
  <si>
    <t>永澤　あさみ</t>
    <rPh sb="0" eb="2">
      <t>ナガサワ</t>
    </rPh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</si>
  <si>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</si>
  <si>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</si>
  <si>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差の絶対値</t>
    <rPh sb="0" eb="1">
      <t>サ</t>
    </rPh>
    <rPh sb="2" eb="5">
      <t>ゼッタイチ</t>
    </rPh>
    <phoneticPr fontId="1"/>
  </si>
  <si>
    <t>差の絶対値の二乗</t>
    <rPh sb="0" eb="1">
      <t>サ</t>
    </rPh>
    <rPh sb="2" eb="5">
      <t>ゼッタイチ</t>
    </rPh>
    <rPh sb="6" eb="8">
      <t>ニジョウ</t>
    </rPh>
    <phoneticPr fontId="1"/>
  </si>
  <si>
    <t>↑stdev.p関数</t>
    <rPh sb="8" eb="10">
      <t>カンスウ</t>
    </rPh>
    <phoneticPr fontId="1"/>
  </si>
  <si>
    <t>↑abs(平均-得点)</t>
    <rPh sb="5" eb="7">
      <t>ヘイキン</t>
    </rPh>
    <rPh sb="8" eb="10">
      <t>トクテン</t>
    </rPh>
    <phoneticPr fontId="1"/>
  </si>
  <si>
    <t>※平均はF4で絶対参照</t>
    <rPh sb="1" eb="3">
      <t>ヘイキン</t>
    </rPh>
    <rPh sb="7" eb="9">
      <t>ゼッタイ</t>
    </rPh>
    <rPh sb="9" eb="11">
      <t>サンショウ</t>
    </rPh>
    <phoneticPr fontId="1"/>
  </si>
  <si>
    <t>←power(差の絶対値, 2)</t>
    <rPh sb="7" eb="8">
      <t>サ</t>
    </rPh>
    <rPh sb="9" eb="12">
      <t>ゼッタイチ</t>
    </rPh>
    <phoneticPr fontId="1"/>
  </si>
  <si>
    <t>←average</t>
    <phoneticPr fontId="1"/>
  </si>
  <si>
    <t>←sqrt(平均)</t>
    <rPh sb="6" eb="8">
      <t>ヘイキン</t>
    </rPh>
    <phoneticPr fontId="1"/>
  </si>
  <si>
    <t>stdev.p関数でD4～D13を選択</t>
    <rPh sb="7" eb="9">
      <t>カンスウ</t>
    </rPh>
    <rPh sb="17" eb="19">
      <t>センタク</t>
    </rPh>
    <phoneticPr fontId="1"/>
  </si>
  <si>
    <t>stdev関数あり</t>
    <rPh sb="5" eb="7">
      <t>カンスウ</t>
    </rPh>
    <phoneticPr fontId="1"/>
  </si>
  <si>
    <t>stdev関数なし</t>
    <rPh sb="5" eb="7">
      <t>カンスウ</t>
    </rPh>
    <phoneticPr fontId="1"/>
  </si>
  <si>
    <t>D4～D13の平均を出す</t>
    <rPh sb="7" eb="9">
      <t>ヘイキン</t>
    </rPh>
    <rPh sb="10" eb="11">
      <t>ダ</t>
    </rPh>
    <phoneticPr fontId="1"/>
  </si>
  <si>
    <t>得点と平均の差の絶対値を求める</t>
    <rPh sb="0" eb="2">
      <t>トクテン</t>
    </rPh>
    <rPh sb="3" eb="5">
      <t>ヘイキン</t>
    </rPh>
    <rPh sb="6" eb="7">
      <t>サ</t>
    </rPh>
    <rPh sb="8" eb="11">
      <t>ゼッタイチ</t>
    </rPh>
    <rPh sb="12" eb="13">
      <t>モト</t>
    </rPh>
    <phoneticPr fontId="1"/>
  </si>
  <si>
    <t>=abs(D4-$D$14)</t>
    <phoneticPr fontId="1"/>
  </si>
  <si>
    <t>=average(D4:D13)</t>
    <phoneticPr fontId="1"/>
  </si>
  <si>
    <t>※この時、平均(D14)はF4キーを押して絶対参照に</t>
    <rPh sb="3" eb="4">
      <t>トキ</t>
    </rPh>
    <rPh sb="5" eb="7">
      <t>ヘイキン</t>
    </rPh>
    <rPh sb="18" eb="19">
      <t>オ</t>
    </rPh>
    <rPh sb="21" eb="23">
      <t>ゼッタイ</t>
    </rPh>
    <rPh sb="23" eb="25">
      <t>サンショウ</t>
    </rPh>
    <phoneticPr fontId="1"/>
  </si>
  <si>
    <t>差の絶対値の二乗を求める</t>
    <rPh sb="0" eb="1">
      <t>サ</t>
    </rPh>
    <rPh sb="2" eb="5">
      <t>ゼッタイチ</t>
    </rPh>
    <rPh sb="6" eb="8">
      <t>ニジョウ</t>
    </rPh>
    <rPh sb="9" eb="10">
      <t>モト</t>
    </rPh>
    <phoneticPr fontId="1"/>
  </si>
  <si>
    <t>これをD4-D13まで</t>
    <phoneticPr fontId="1"/>
  </si>
  <si>
    <t>差の絶対値の二乗の平均を求める</t>
    <rPh sb="0" eb="1">
      <t>サ</t>
    </rPh>
    <rPh sb="2" eb="5">
      <t>ゼッタイチ</t>
    </rPh>
    <rPh sb="6" eb="8">
      <t>ニジョウ</t>
    </rPh>
    <rPh sb="9" eb="11">
      <t>ヘイキン</t>
    </rPh>
    <rPh sb="12" eb="13">
      <t>モト</t>
    </rPh>
    <phoneticPr fontId="1"/>
  </si>
  <si>
    <t>=average(H4:H13)</t>
    <phoneticPr fontId="1"/>
  </si>
  <si>
    <t>=power(G4,2)</t>
    <phoneticPr fontId="1"/>
  </si>
  <si>
    <t>平均の平方根をとる</t>
    <rPh sb="0" eb="2">
      <t>ヘイキン</t>
    </rPh>
    <rPh sb="3" eb="6">
      <t>ヘイホウコン</t>
    </rPh>
    <phoneticPr fontId="1"/>
  </si>
  <si>
    <t>=sqrt(H14)</t>
    <phoneticPr fontId="1"/>
  </si>
  <si>
    <t>合計</t>
    <rPh sb="0" eb="2">
      <t>ゴウケイ</t>
    </rPh>
    <phoneticPr fontId="1"/>
  </si>
  <si>
    <t>偏差値</t>
    <rPh sb="0" eb="3">
      <t>ヘンサチ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</si>
</sst>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quotePrefix="1">
      <alignment vertical="center"/>
    </xf>
    <xf numFmtId="0" fontId="0" fillId="0" borderId="1" xfId="0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  <color rgb="FFE3EF7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得点と偏差値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'成績表 (計算結果入り)'!$C$3</c:f>
              <c:strCache>
                <c:ptCount val="1"/>
                <c:pt idx="0">
                  <c:v>英語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'成績表 (計算結果入り)'!$B$4:$B$13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'成績表 (計算結果入り)'!$C$4:$C$13</c:f>
              <c:numCache>
                <c:formatCode>General</c:formatCode>
                <c:ptCount val="10"/>
                <c:pt idx="0">
                  <c:v>58</c:v>
                </c:pt>
                <c:pt idx="1">
                  <c:v>98</c:v>
                </c:pt>
                <c:pt idx="2">
                  <c:v>87</c:v>
                </c:pt>
                <c:pt idx="3">
                  <c:v>60</c:v>
                </c:pt>
                <c:pt idx="4">
                  <c:v>71</c:v>
                </c:pt>
                <c:pt idx="5">
                  <c:v>79</c:v>
                </c:pt>
                <c:pt idx="6">
                  <c:v>85</c:v>
                </c:pt>
                <c:pt idx="7">
                  <c:v>97</c:v>
                </c:pt>
                <c:pt idx="8">
                  <c:v>80</c:v>
                </c:pt>
                <c:pt idx="9">
                  <c:v>66</c:v>
                </c:pt>
              </c:numCache>
            </c:numRef>
          </c:val>
        </c:ser>
        <c:ser>
          <c:idx val="1"/>
          <c:order val="1"/>
          <c:tx>
            <c:strRef>
              <c:f>'成績表 (計算結果入り)'!$D$3</c:f>
              <c:strCache>
                <c:ptCount val="1"/>
                <c:pt idx="0">
                  <c:v>国語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'成績表 (計算結果入り)'!$B$4:$B$13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'成績表 (計算結果入り)'!$D$4:$D$13</c:f>
              <c:numCache>
                <c:formatCode>General</c:formatCode>
                <c:ptCount val="10"/>
                <c:pt idx="0">
                  <c:v>70</c:v>
                </c:pt>
                <c:pt idx="1">
                  <c:v>93</c:v>
                </c:pt>
                <c:pt idx="2">
                  <c:v>91</c:v>
                </c:pt>
                <c:pt idx="3">
                  <c:v>52</c:v>
                </c:pt>
                <c:pt idx="4">
                  <c:v>72</c:v>
                </c:pt>
                <c:pt idx="5">
                  <c:v>88</c:v>
                </c:pt>
                <c:pt idx="6">
                  <c:v>60</c:v>
                </c:pt>
                <c:pt idx="7">
                  <c:v>78</c:v>
                </c:pt>
                <c:pt idx="8">
                  <c:v>61</c:v>
                </c:pt>
                <c:pt idx="9">
                  <c:v>89</c:v>
                </c:pt>
              </c:numCache>
            </c:numRef>
          </c:val>
        </c:ser>
        <c:ser>
          <c:idx val="2"/>
          <c:order val="2"/>
          <c:tx>
            <c:strRef>
              <c:f>'成績表 (計算結果入り)'!$E$3</c:f>
              <c:strCache>
                <c:ptCount val="1"/>
                <c:pt idx="0">
                  <c:v>数学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'成績表 (計算結果入り)'!$B$4:$B$13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'成績表 (計算結果入り)'!$E$4:$E$13</c:f>
              <c:numCache>
                <c:formatCode>General</c:formatCode>
                <c:ptCount val="10"/>
                <c:pt idx="0">
                  <c:v>76</c:v>
                </c:pt>
                <c:pt idx="1">
                  <c:v>88</c:v>
                </c:pt>
                <c:pt idx="2">
                  <c:v>77</c:v>
                </c:pt>
                <c:pt idx="3">
                  <c:v>68</c:v>
                </c:pt>
                <c:pt idx="4">
                  <c:v>94</c:v>
                </c:pt>
                <c:pt idx="5">
                  <c:v>67</c:v>
                </c:pt>
                <c:pt idx="6">
                  <c:v>77</c:v>
                </c:pt>
                <c:pt idx="7">
                  <c:v>83</c:v>
                </c:pt>
                <c:pt idx="8">
                  <c:v>99</c:v>
                </c:pt>
                <c:pt idx="9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246208"/>
        <c:axId val="77234240"/>
      </c:barChart>
      <c:lineChart>
        <c:grouping val="standard"/>
        <c:varyColors val="0"/>
        <c:ser>
          <c:idx val="4"/>
          <c:order val="3"/>
          <c:tx>
            <c:strRef>
              <c:f>'成績表 (計算結果入り)'!$G$3</c:f>
              <c:strCache>
                <c:ptCount val="1"/>
                <c:pt idx="0">
                  <c:v>偏差値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'成績表 (計算結果入り)'!$B$4:$B$13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'成績表 (計算結果入り)'!$G$4:$G$13</c:f>
              <c:numCache>
                <c:formatCode>General</c:formatCode>
                <c:ptCount val="10"/>
                <c:pt idx="0">
                  <c:v>38.706151213684365</c:v>
                </c:pt>
                <c:pt idx="1">
                  <c:v>66.940773179473467</c:v>
                </c:pt>
                <c:pt idx="2">
                  <c:v>57.905694150420949</c:v>
                </c:pt>
                <c:pt idx="3">
                  <c:v>29.671072184631846</c:v>
                </c:pt>
                <c:pt idx="4">
                  <c:v>51.129384878631562</c:v>
                </c:pt>
                <c:pt idx="5">
                  <c:v>50</c:v>
                </c:pt>
                <c:pt idx="6">
                  <c:v>45.482460485473744</c:v>
                </c:pt>
                <c:pt idx="7">
                  <c:v>59.035079029052511</c:v>
                </c:pt>
                <c:pt idx="8">
                  <c:v>52.258769757263124</c:v>
                </c:pt>
                <c:pt idx="9">
                  <c:v>48.870615121368438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39680"/>
        <c:axId val="77236960"/>
      </c:lineChart>
      <c:catAx>
        <c:axId val="772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234240"/>
        <c:crosses val="autoZero"/>
        <c:auto val="1"/>
        <c:lblAlgn val="ctr"/>
        <c:lblOffset val="100"/>
        <c:noMultiLvlLbl val="0"/>
      </c:catAx>
      <c:valAx>
        <c:axId val="772342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 b="1"/>
                  <a:t>得点（点）　</a:t>
                </a:r>
                <a:endParaRPr lang="en-US" altLang="ja-JP" sz="800" b="1"/>
              </a:p>
            </c:rich>
          </c:tx>
          <c:layout>
            <c:manualLayout>
              <c:xMode val="edge"/>
              <c:yMode val="edge"/>
              <c:x val="2.7248254024725107E-2"/>
              <c:y val="0.15552358669636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246208"/>
        <c:crosses val="autoZero"/>
        <c:crossBetween val="between"/>
      </c:valAx>
      <c:valAx>
        <c:axId val="7723696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 b="1"/>
                  <a:t>偏差値</a:t>
                </a:r>
              </a:p>
            </c:rich>
          </c:tx>
          <c:layout>
            <c:manualLayout>
              <c:xMode val="edge"/>
              <c:yMode val="edge"/>
              <c:x val="0.93748993062910502"/>
              <c:y val="0.16038016738449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239680"/>
        <c:crosses val="max"/>
        <c:crossBetween val="between"/>
      </c:valAx>
      <c:catAx>
        <c:axId val="7723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236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182217</xdr:colOff>
      <xdr:row>14</xdr:row>
      <xdr:rowOff>107673</xdr:rowOff>
    </xdr:from>
    <xdr:to>
      <xdr:col>15</xdr:col>
      <xdr:colOff>198782</xdr:colOff>
      <xdr:row>33</xdr:row>
      <xdr:rowOff>140804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15" zoomScaleNormal="115" workbookViewId="0"/>
  </sheetViews>
  <sheetFormatPr defaultRowHeight="13.5" x14ac:dyDescent="0.15"/>
  <cols>
    <col min="1" max="1" width="5" customWidth="1"/>
    <col min="2" max="2" width="13.875" customWidth="1"/>
    <col min="3" max="5" width="8.25" customWidth="1"/>
    <col min="6" max="6" width="13.625" customWidth="1"/>
    <col min="7" max="7" width="17.125" customWidth="1"/>
    <col min="8" max="11" width="8.75" customWidth="1"/>
  </cols>
  <sheetData>
    <row r="1" spans="1:12" ht="14.25" x14ac:dyDescent="0.15">
      <c r="A1" s="2" t="s">
        <v>0</v>
      </c>
      <c r="F1" s="7"/>
      <c r="G1" s="7"/>
    </row>
    <row r="2" spans="1:12" x14ac:dyDescent="0.15">
      <c r="F2" s="7"/>
      <c r="G2" s="7"/>
      <c r="H2" s="7"/>
      <c r="I2" s="7"/>
      <c r="J2" s="7"/>
    </row>
    <row r="3" spans="1:12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4" t="s">
        <v>41</v>
      </c>
      <c r="G3" s="14" t="s">
        <v>42</v>
      </c>
      <c r="H3" s="6"/>
      <c r="I3" s="6"/>
      <c r="J3" s="6"/>
    </row>
    <row r="4" spans="1:12" x14ac:dyDescent="0.15">
      <c r="A4" s="1">
        <v>1</v>
      </c>
      <c r="B4" s="5" t="s">
        <v>8</v>
      </c>
      <c r="C4" s="1">
        <v>58</v>
      </c>
      <c r="D4" s="1">
        <v>70</v>
      </c>
      <c r="E4" s="1">
        <v>76</v>
      </c>
      <c r="F4" s="13"/>
      <c r="G4" s="13"/>
      <c r="H4" s="7"/>
      <c r="I4" s="7"/>
      <c r="J4" s="7"/>
    </row>
    <row r="5" spans="1:12" x14ac:dyDescent="0.15">
      <c r="A5" s="1">
        <v>2</v>
      </c>
      <c r="B5" s="5" t="s">
        <v>9</v>
      </c>
      <c r="C5" s="1">
        <v>98</v>
      </c>
      <c r="D5" s="1">
        <v>93</v>
      </c>
      <c r="E5" s="1">
        <v>88</v>
      </c>
      <c r="F5" s="13"/>
      <c r="G5" s="13"/>
      <c r="H5" s="7"/>
      <c r="I5" s="7"/>
      <c r="J5" s="7"/>
    </row>
    <row r="6" spans="1:12" x14ac:dyDescent="0.15">
      <c r="A6" s="1">
        <v>3</v>
      </c>
      <c r="B6" s="5" t="s">
        <v>10</v>
      </c>
      <c r="C6" s="1">
        <v>87</v>
      </c>
      <c r="D6" s="1">
        <v>91</v>
      </c>
      <c r="E6" s="1">
        <v>77</v>
      </c>
      <c r="F6" s="13"/>
      <c r="G6" s="13"/>
      <c r="H6" s="7"/>
      <c r="I6" s="7"/>
      <c r="J6" s="7"/>
    </row>
    <row r="7" spans="1:12" x14ac:dyDescent="0.15">
      <c r="A7" s="1">
        <v>4</v>
      </c>
      <c r="B7" s="5" t="s">
        <v>11</v>
      </c>
      <c r="C7" s="1">
        <v>60</v>
      </c>
      <c r="D7" s="1">
        <v>52</v>
      </c>
      <c r="E7" s="1">
        <v>68</v>
      </c>
      <c r="F7" s="13"/>
      <c r="G7" s="13"/>
      <c r="H7" s="7"/>
      <c r="I7" s="7"/>
      <c r="J7" s="7"/>
      <c r="L7" s="12"/>
    </row>
    <row r="8" spans="1:12" x14ac:dyDescent="0.15">
      <c r="A8" s="1">
        <v>5</v>
      </c>
      <c r="B8" s="5" t="s">
        <v>7</v>
      </c>
      <c r="C8" s="1">
        <v>71</v>
      </c>
      <c r="D8" s="1">
        <v>72</v>
      </c>
      <c r="E8" s="1">
        <v>94</v>
      </c>
      <c r="F8" s="13"/>
      <c r="G8" s="13"/>
      <c r="H8" s="7"/>
      <c r="I8" s="7"/>
      <c r="J8" s="7"/>
    </row>
    <row r="9" spans="1:12" x14ac:dyDescent="0.15">
      <c r="A9" s="1">
        <v>6</v>
      </c>
      <c r="B9" s="5" t="s">
        <v>6</v>
      </c>
      <c r="C9" s="1">
        <v>79</v>
      </c>
      <c r="D9" s="1">
        <v>88</v>
      </c>
      <c r="E9" s="1">
        <v>67</v>
      </c>
      <c r="F9" s="13"/>
      <c r="G9" s="13"/>
      <c r="H9" s="7"/>
      <c r="I9" s="7"/>
      <c r="J9" s="7"/>
      <c r="L9" s="12"/>
    </row>
    <row r="10" spans="1:12" x14ac:dyDescent="0.15">
      <c r="A10" s="1">
        <v>7</v>
      </c>
      <c r="B10" s="5" t="s">
        <v>15</v>
      </c>
      <c r="C10" s="1">
        <v>85</v>
      </c>
      <c r="D10" s="1">
        <v>60</v>
      </c>
      <c r="E10" s="1">
        <v>77</v>
      </c>
      <c r="F10" s="13"/>
      <c r="G10" s="13"/>
      <c r="H10" s="7"/>
      <c r="I10" s="7"/>
      <c r="J10" s="7"/>
    </row>
    <row r="11" spans="1:12" x14ac:dyDescent="0.15">
      <c r="A11" s="1">
        <v>8</v>
      </c>
      <c r="B11" s="5" t="s">
        <v>13</v>
      </c>
      <c r="C11" s="1">
        <v>97</v>
      </c>
      <c r="D11" s="1">
        <v>78</v>
      </c>
      <c r="E11" s="1">
        <v>83</v>
      </c>
      <c r="F11" s="13"/>
      <c r="G11" s="13"/>
      <c r="H11" s="7"/>
      <c r="I11" s="7"/>
      <c r="J11" s="7"/>
    </row>
    <row r="12" spans="1:12" x14ac:dyDescent="0.15">
      <c r="A12" s="1">
        <v>9</v>
      </c>
      <c r="B12" s="5" t="s">
        <v>12</v>
      </c>
      <c r="C12" s="1">
        <v>80</v>
      </c>
      <c r="D12" s="1">
        <v>61</v>
      </c>
      <c r="E12" s="1">
        <v>99</v>
      </c>
      <c r="F12" s="13"/>
      <c r="G12" s="13"/>
      <c r="H12" s="7"/>
      <c r="I12" s="7"/>
      <c r="J12" s="7"/>
      <c r="L12" s="12"/>
    </row>
    <row r="13" spans="1:12" ht="14.25" thickBot="1" x14ac:dyDescent="0.2">
      <c r="A13" s="10">
        <v>10</v>
      </c>
      <c r="B13" s="9" t="s">
        <v>14</v>
      </c>
      <c r="C13" s="10">
        <v>66</v>
      </c>
      <c r="D13" s="10">
        <v>89</v>
      </c>
      <c r="E13" s="10">
        <v>76</v>
      </c>
      <c r="F13" s="15"/>
      <c r="G13" s="15"/>
      <c r="H13" s="7"/>
      <c r="I13" s="7"/>
      <c r="J13" s="7"/>
    </row>
    <row r="14" spans="1:12" x14ac:dyDescent="0.15">
      <c r="A14" s="18" t="s">
        <v>16</v>
      </c>
      <c r="B14" s="18"/>
      <c r="C14" s="11"/>
      <c r="D14" s="11"/>
      <c r="E14" s="11"/>
      <c r="F14" s="16"/>
      <c r="G14" s="17"/>
      <c r="H14" s="7"/>
      <c r="I14" s="7"/>
      <c r="J14" s="7"/>
      <c r="L14" s="12"/>
    </row>
    <row r="15" spans="1:12" x14ac:dyDescent="0.15">
      <c r="A15" s="19" t="s">
        <v>17</v>
      </c>
      <c r="B15" s="19"/>
      <c r="C15" s="4"/>
      <c r="D15" s="4"/>
      <c r="E15" s="4"/>
      <c r="F15" s="4"/>
      <c r="G15" s="13"/>
      <c r="H15" s="7"/>
      <c r="I15" s="7"/>
      <c r="J15" s="7"/>
    </row>
    <row r="16" spans="1:12" x14ac:dyDescent="0.15">
      <c r="A16" s="8"/>
      <c r="B16" s="8"/>
      <c r="C16" s="8"/>
      <c r="D16" s="8"/>
      <c r="E16" s="8"/>
      <c r="F16" s="8"/>
      <c r="G16" s="7"/>
      <c r="L16" s="12"/>
    </row>
    <row r="17" spans="1:7" x14ac:dyDescent="0.15">
      <c r="A17" s="8"/>
      <c r="B17" s="8"/>
      <c r="C17" s="8"/>
      <c r="D17" s="8"/>
      <c r="E17" s="8"/>
      <c r="F17" s="8"/>
      <c r="G17" s="7"/>
    </row>
    <row r="18" spans="1:7" x14ac:dyDescent="0.15">
      <c r="A18" s="8"/>
      <c r="B18" s="8"/>
      <c r="C18" s="8"/>
      <c r="D18" s="8"/>
      <c r="E18" s="8"/>
      <c r="F18" s="8"/>
      <c r="G18" s="7"/>
    </row>
    <row r="19" spans="1:7" x14ac:dyDescent="0.15">
      <c r="A19" s="8"/>
      <c r="B19" s="8"/>
      <c r="C19" s="8"/>
      <c r="D19" s="8"/>
      <c r="E19" s="8"/>
      <c r="F19" s="8"/>
      <c r="G19" s="7"/>
    </row>
    <row r="20" spans="1:7" x14ac:dyDescent="0.15">
      <c r="A20" s="8"/>
      <c r="B20" s="8"/>
      <c r="C20" s="8"/>
      <c r="D20" s="8"/>
      <c r="E20" s="8"/>
      <c r="F20" s="8"/>
      <c r="G20" s="7"/>
    </row>
    <row r="21" spans="1:7" x14ac:dyDescent="0.15">
      <c r="A21" s="8"/>
      <c r="B21" s="8"/>
      <c r="C21" s="8"/>
      <c r="D21" s="8"/>
      <c r="E21" s="8"/>
      <c r="F21" s="8"/>
      <c r="G21" s="7"/>
    </row>
    <row r="22" spans="1:7" x14ac:dyDescent="0.15">
      <c r="A22" s="8"/>
      <c r="B22" s="8"/>
      <c r="C22" s="8"/>
      <c r="D22" s="8"/>
      <c r="E22" s="8"/>
      <c r="F22" s="8"/>
      <c r="G22" s="7"/>
    </row>
    <row r="23" spans="1:7" x14ac:dyDescent="0.15">
      <c r="A23" s="8"/>
      <c r="B23" s="8"/>
      <c r="C23" s="8"/>
      <c r="D23" s="8"/>
      <c r="E23" s="8"/>
      <c r="F23" s="8"/>
      <c r="G23" s="7"/>
    </row>
    <row r="24" spans="1:7" x14ac:dyDescent="0.15">
      <c r="A24" s="8"/>
      <c r="B24" s="8"/>
      <c r="C24" s="8"/>
      <c r="D24" s="8"/>
      <c r="E24" s="8"/>
      <c r="F24" s="8"/>
      <c r="G24" s="7"/>
    </row>
    <row r="25" spans="1:7" x14ac:dyDescent="0.15">
      <c r="A25" s="8"/>
      <c r="B25" s="8"/>
      <c r="C25" s="8"/>
      <c r="D25" s="8"/>
      <c r="E25" s="8"/>
      <c r="F25" s="8"/>
      <c r="G25" s="7"/>
    </row>
    <row r="26" spans="1:7" x14ac:dyDescent="0.15">
      <c r="A26" s="8"/>
      <c r="B26" s="8"/>
      <c r="C26" s="8"/>
      <c r="D26" s="8"/>
      <c r="E26" s="8"/>
      <c r="F26" s="8"/>
      <c r="G26" s="7"/>
    </row>
    <row r="27" spans="1:7" x14ac:dyDescent="0.15">
      <c r="A27" s="8"/>
      <c r="B27" s="8"/>
      <c r="C27" s="8"/>
      <c r="D27" s="8"/>
      <c r="E27" s="8"/>
      <c r="F27" s="8"/>
      <c r="G27" s="7"/>
    </row>
  </sheetData>
  <mergeCells count="2">
    <mergeCell ref="A14:B14"/>
    <mergeCell ref="A15:B1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15" zoomScaleNormal="115" workbookViewId="0">
      <selection activeCell="C19" sqref="C19"/>
    </sheetView>
  </sheetViews>
  <sheetFormatPr defaultRowHeight="13.5" x14ac:dyDescent="0.15"/>
  <cols>
    <col min="1" max="1" width="5" customWidth="1"/>
    <col min="2" max="2" width="13.875" customWidth="1"/>
    <col min="3" max="5" width="8.25" customWidth="1"/>
    <col min="6" max="6" width="8.125" customWidth="1"/>
    <col min="7" max="7" width="17.125" customWidth="1"/>
    <col min="8" max="11" width="8.75" customWidth="1"/>
  </cols>
  <sheetData>
    <row r="1" spans="1:12" ht="14.25" x14ac:dyDescent="0.15">
      <c r="A1" s="2" t="s">
        <v>0</v>
      </c>
      <c r="F1" s="7"/>
      <c r="G1" s="7"/>
    </row>
    <row r="2" spans="1:12" x14ac:dyDescent="0.15">
      <c r="F2" s="7"/>
      <c r="G2" s="7"/>
      <c r="H2" s="7"/>
      <c r="I2" s="7"/>
      <c r="J2" s="7"/>
    </row>
    <row r="3" spans="1:12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4" t="s">
        <v>41</v>
      </c>
      <c r="G3" s="14" t="s">
        <v>42</v>
      </c>
      <c r="H3" s="6"/>
      <c r="I3" s="6"/>
      <c r="J3" s="6"/>
    </row>
    <row r="4" spans="1:12" x14ac:dyDescent="0.15">
      <c r="A4" s="1">
        <v>1</v>
      </c>
      <c r="B4" s="5" t="s">
        <v>8</v>
      </c>
      <c r="C4" s="1">
        <v>58</v>
      </c>
      <c r="D4" s="1">
        <v>70</v>
      </c>
      <c r="E4" s="1">
        <v>76</v>
      </c>
      <c r="F4" s="13">
        <f>SUM(C4:E4)</f>
        <v>204</v>
      </c>
      <c r="G4" s="13">
        <f>(F4-$F$14)/$F$15*10+50</f>
        <v>38.706151213684365</v>
      </c>
      <c r="H4" s="7"/>
      <c r="I4" s="7"/>
      <c r="J4" s="7"/>
    </row>
    <row r="5" spans="1:12" x14ac:dyDescent="0.15">
      <c r="A5" s="1">
        <v>2</v>
      </c>
      <c r="B5" s="5" t="s">
        <v>9</v>
      </c>
      <c r="C5" s="1">
        <v>98</v>
      </c>
      <c r="D5" s="1">
        <v>93</v>
      </c>
      <c r="E5" s="1">
        <v>88</v>
      </c>
      <c r="F5" s="13">
        <f t="shared" ref="F5:F13" si="0">SUM(C5:E5)</f>
        <v>279</v>
      </c>
      <c r="G5" s="13">
        <f t="shared" ref="G5:G13" si="1">(F5-$F$14)/$F$15*10+50</f>
        <v>66.940773179473467</v>
      </c>
      <c r="H5" s="7"/>
      <c r="I5" s="7"/>
      <c r="J5" s="7"/>
    </row>
    <row r="6" spans="1:12" x14ac:dyDescent="0.15">
      <c r="A6" s="1">
        <v>3</v>
      </c>
      <c r="B6" s="5" t="s">
        <v>10</v>
      </c>
      <c r="C6" s="1">
        <v>87</v>
      </c>
      <c r="D6" s="1">
        <v>91</v>
      </c>
      <c r="E6" s="1">
        <v>77</v>
      </c>
      <c r="F6" s="13">
        <f t="shared" si="0"/>
        <v>255</v>
      </c>
      <c r="G6" s="13">
        <f t="shared" si="1"/>
        <v>57.905694150420949</v>
      </c>
      <c r="H6" s="7"/>
      <c r="I6" s="7"/>
      <c r="J6" s="7"/>
    </row>
    <row r="7" spans="1:12" x14ac:dyDescent="0.15">
      <c r="A7" s="1">
        <v>4</v>
      </c>
      <c r="B7" s="5" t="s">
        <v>11</v>
      </c>
      <c r="C7" s="1">
        <v>60</v>
      </c>
      <c r="D7" s="1">
        <v>52</v>
      </c>
      <c r="E7" s="1">
        <v>68</v>
      </c>
      <c r="F7" s="13">
        <f t="shared" si="0"/>
        <v>180</v>
      </c>
      <c r="G7" s="13">
        <f t="shared" si="1"/>
        <v>29.671072184631846</v>
      </c>
      <c r="H7" s="7"/>
      <c r="I7" s="7"/>
      <c r="J7" s="7"/>
      <c r="L7" s="12"/>
    </row>
    <row r="8" spans="1:12" x14ac:dyDescent="0.15">
      <c r="A8" s="1">
        <v>5</v>
      </c>
      <c r="B8" s="5" t="s">
        <v>7</v>
      </c>
      <c r="C8" s="1">
        <v>71</v>
      </c>
      <c r="D8" s="1">
        <v>72</v>
      </c>
      <c r="E8" s="1">
        <v>94</v>
      </c>
      <c r="F8" s="13">
        <f t="shared" si="0"/>
        <v>237</v>
      </c>
      <c r="G8" s="13">
        <f t="shared" si="1"/>
        <v>51.129384878631562</v>
      </c>
      <c r="H8" s="7"/>
      <c r="I8" s="7"/>
      <c r="J8" s="7"/>
    </row>
    <row r="9" spans="1:12" x14ac:dyDescent="0.15">
      <c r="A9" s="1">
        <v>6</v>
      </c>
      <c r="B9" s="5" t="s">
        <v>6</v>
      </c>
      <c r="C9" s="1">
        <v>79</v>
      </c>
      <c r="D9" s="1">
        <v>88</v>
      </c>
      <c r="E9" s="1">
        <v>67</v>
      </c>
      <c r="F9" s="13">
        <f t="shared" si="0"/>
        <v>234</v>
      </c>
      <c r="G9" s="13">
        <f t="shared" si="1"/>
        <v>50</v>
      </c>
      <c r="H9" s="7"/>
      <c r="I9" s="7"/>
      <c r="J9" s="7"/>
      <c r="L9" s="12"/>
    </row>
    <row r="10" spans="1:12" x14ac:dyDescent="0.15">
      <c r="A10" s="1">
        <v>7</v>
      </c>
      <c r="B10" s="5" t="s">
        <v>15</v>
      </c>
      <c r="C10" s="1">
        <v>85</v>
      </c>
      <c r="D10" s="1">
        <v>60</v>
      </c>
      <c r="E10" s="1">
        <v>77</v>
      </c>
      <c r="F10" s="13">
        <f t="shared" si="0"/>
        <v>222</v>
      </c>
      <c r="G10" s="13">
        <f t="shared" si="1"/>
        <v>45.482460485473744</v>
      </c>
      <c r="H10" s="7"/>
      <c r="I10" s="7"/>
      <c r="J10" s="7"/>
    </row>
    <row r="11" spans="1:12" x14ac:dyDescent="0.15">
      <c r="A11" s="1">
        <v>8</v>
      </c>
      <c r="B11" s="5" t="s">
        <v>13</v>
      </c>
      <c r="C11" s="1">
        <v>97</v>
      </c>
      <c r="D11" s="1">
        <v>78</v>
      </c>
      <c r="E11" s="1">
        <v>83</v>
      </c>
      <c r="F11" s="13">
        <f t="shared" si="0"/>
        <v>258</v>
      </c>
      <c r="G11" s="13">
        <f t="shared" si="1"/>
        <v>59.035079029052511</v>
      </c>
      <c r="H11" s="7"/>
      <c r="I11" s="7"/>
      <c r="J11" s="7"/>
    </row>
    <row r="12" spans="1:12" x14ac:dyDescent="0.15">
      <c r="A12" s="1">
        <v>9</v>
      </c>
      <c r="B12" s="5" t="s">
        <v>12</v>
      </c>
      <c r="C12" s="1">
        <v>80</v>
      </c>
      <c r="D12" s="1">
        <v>61</v>
      </c>
      <c r="E12" s="1">
        <v>99</v>
      </c>
      <c r="F12" s="13">
        <f t="shared" si="0"/>
        <v>240</v>
      </c>
      <c r="G12" s="13">
        <f t="shared" si="1"/>
        <v>52.258769757263124</v>
      </c>
      <c r="H12" s="7"/>
      <c r="I12" s="7"/>
      <c r="J12" s="7"/>
      <c r="L12" s="12"/>
    </row>
    <row r="13" spans="1:12" ht="14.25" thickBot="1" x14ac:dyDescent="0.2">
      <c r="A13" s="10">
        <v>10</v>
      </c>
      <c r="B13" s="9" t="s">
        <v>14</v>
      </c>
      <c r="C13" s="10">
        <v>66</v>
      </c>
      <c r="D13" s="10">
        <v>89</v>
      </c>
      <c r="E13" s="10">
        <v>76</v>
      </c>
      <c r="F13" s="15">
        <f t="shared" si="0"/>
        <v>231</v>
      </c>
      <c r="G13" s="15">
        <f t="shared" si="1"/>
        <v>48.870615121368438</v>
      </c>
      <c r="H13" s="7"/>
      <c r="I13" s="7"/>
      <c r="J13" s="7"/>
    </row>
    <row r="14" spans="1:12" x14ac:dyDescent="0.15">
      <c r="A14" s="18" t="s">
        <v>16</v>
      </c>
      <c r="B14" s="18"/>
      <c r="C14" s="11">
        <f>AVERAGE(C4:C13)</f>
        <v>78.099999999999994</v>
      </c>
      <c r="D14" s="11">
        <f t="shared" ref="D14:E14" si="2">AVERAGE(D4:D13)</f>
        <v>75.400000000000006</v>
      </c>
      <c r="E14" s="11">
        <f t="shared" si="2"/>
        <v>80.5</v>
      </c>
      <c r="F14" s="16">
        <f>AVERAGE(F4:F13)</f>
        <v>234</v>
      </c>
      <c r="G14" s="17"/>
      <c r="H14" s="7"/>
      <c r="I14" s="7"/>
      <c r="J14" s="7"/>
      <c r="L14" s="12"/>
    </row>
    <row r="15" spans="1:12" x14ac:dyDescent="0.15">
      <c r="A15" s="19" t="s">
        <v>17</v>
      </c>
      <c r="B15" s="19"/>
      <c r="C15" s="4">
        <f>_xlfn.STDEV.P(C4:C13)</f>
        <v>13.464397498588639</v>
      </c>
      <c r="D15" s="4">
        <f t="shared" ref="D15:E15" si="3">_xlfn.STDEV.P(D4:D13)</f>
        <v>13.915459029439164</v>
      </c>
      <c r="E15" s="4">
        <f t="shared" si="3"/>
        <v>9.9523866484376491</v>
      </c>
      <c r="F15" s="4">
        <f>STDEVP(F4:F13)</f>
        <v>26.563132345414388</v>
      </c>
      <c r="G15" s="13"/>
      <c r="H15" s="7"/>
      <c r="I15" s="7"/>
      <c r="J15" s="7"/>
    </row>
    <row r="16" spans="1:12" x14ac:dyDescent="0.15">
      <c r="A16" s="8"/>
      <c r="B16" s="8"/>
      <c r="C16" s="8"/>
      <c r="D16" s="8"/>
      <c r="E16" s="8"/>
      <c r="F16" s="8"/>
      <c r="G16" s="7"/>
      <c r="L16" s="12"/>
    </row>
    <row r="17" spans="1:7" x14ac:dyDescent="0.15">
      <c r="A17" s="8"/>
      <c r="B17" s="8"/>
      <c r="C17" s="8"/>
      <c r="D17" s="8"/>
      <c r="E17" s="8"/>
      <c r="F17" s="8"/>
      <c r="G17" s="7"/>
    </row>
    <row r="18" spans="1:7" x14ac:dyDescent="0.15">
      <c r="A18" s="8"/>
      <c r="B18" s="8"/>
      <c r="C18" s="8"/>
      <c r="D18" s="8"/>
      <c r="E18" s="8"/>
      <c r="F18" s="8"/>
      <c r="G18" s="7"/>
    </row>
    <row r="19" spans="1:7" x14ac:dyDescent="0.15">
      <c r="A19" s="8"/>
      <c r="B19" s="8"/>
      <c r="C19" s="8"/>
      <c r="D19" s="8"/>
      <c r="E19" s="8"/>
      <c r="F19" s="8"/>
      <c r="G19" s="7"/>
    </row>
    <row r="20" spans="1:7" x14ac:dyDescent="0.15">
      <c r="A20" s="8"/>
      <c r="B20" s="8"/>
      <c r="C20" s="8"/>
      <c r="D20" s="8"/>
      <c r="E20" s="8"/>
      <c r="F20" s="8"/>
      <c r="G20" s="7"/>
    </row>
    <row r="21" spans="1:7" x14ac:dyDescent="0.15">
      <c r="A21" s="8"/>
      <c r="B21" s="8"/>
      <c r="C21" s="8"/>
      <c r="D21" s="8"/>
      <c r="E21" s="8"/>
      <c r="F21" s="8"/>
      <c r="G21" s="7"/>
    </row>
    <row r="22" spans="1:7" x14ac:dyDescent="0.15">
      <c r="A22" s="8"/>
      <c r="B22" s="8"/>
      <c r="C22" s="8"/>
      <c r="D22" s="8"/>
      <c r="E22" s="8"/>
      <c r="F22" s="8"/>
      <c r="G22" s="7"/>
    </row>
    <row r="23" spans="1:7" x14ac:dyDescent="0.15">
      <c r="A23" s="8"/>
      <c r="B23" s="8"/>
      <c r="C23" s="8"/>
      <c r="D23" s="8"/>
      <c r="E23" s="8"/>
      <c r="F23" s="8"/>
      <c r="G23" s="7"/>
    </row>
    <row r="24" spans="1:7" x14ac:dyDescent="0.15">
      <c r="A24" s="8"/>
      <c r="B24" s="8"/>
      <c r="C24" s="8"/>
      <c r="D24" s="8"/>
      <c r="E24" s="8"/>
      <c r="F24" s="8"/>
      <c r="G24" s="7"/>
    </row>
    <row r="25" spans="1:7" x14ac:dyDescent="0.15">
      <c r="A25" s="8"/>
      <c r="B25" s="8"/>
      <c r="C25" s="8"/>
      <c r="D25" s="8"/>
      <c r="E25" s="8"/>
      <c r="F25" s="8"/>
      <c r="G25" s="7"/>
    </row>
    <row r="26" spans="1:7" x14ac:dyDescent="0.15">
      <c r="A26" s="8"/>
      <c r="B26" s="8"/>
      <c r="C26" s="8"/>
      <c r="D26" s="8"/>
      <c r="E26" s="8"/>
      <c r="F26" s="8"/>
      <c r="G26" s="7"/>
    </row>
    <row r="27" spans="1:7" x14ac:dyDescent="0.15">
      <c r="A27" s="8"/>
      <c r="B27" s="8"/>
      <c r="C27" s="8"/>
      <c r="D27" s="8"/>
      <c r="E27" s="8"/>
      <c r="F27" s="8"/>
      <c r="G27" s="7"/>
    </row>
  </sheetData>
  <mergeCells count="2">
    <mergeCell ref="A14:B14"/>
    <mergeCell ref="A15:B1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115" zoomScaleNormal="115" workbookViewId="0">
      <selection activeCell="E28" sqref="E28"/>
    </sheetView>
  </sheetViews>
  <sheetFormatPr defaultRowHeight="13.5" x14ac:dyDescent="0.15"/>
  <cols>
    <col min="1" max="1" width="5" customWidth="1"/>
    <col min="2" max="2" width="13.875" customWidth="1"/>
    <col min="3" max="5" width="8.25" customWidth="1"/>
    <col min="6" max="6" width="13.625" customWidth="1"/>
    <col min="7" max="7" width="17.125" customWidth="1"/>
    <col min="8" max="11" width="8.75" customWidth="1"/>
  </cols>
  <sheetData>
    <row r="1" spans="1:14" ht="14.25" x14ac:dyDescent="0.15">
      <c r="A1" s="2" t="s">
        <v>0</v>
      </c>
      <c r="F1" s="7"/>
      <c r="G1" s="7"/>
    </row>
    <row r="2" spans="1:14" x14ac:dyDescent="0.15">
      <c r="F2" s="7"/>
      <c r="G2" s="7"/>
      <c r="H2" s="7"/>
      <c r="I2" s="7"/>
      <c r="J2" s="7"/>
      <c r="K2" t="s">
        <v>27</v>
      </c>
    </row>
    <row r="3" spans="1:14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6" t="s">
        <v>18</v>
      </c>
      <c r="G3" s="6" t="s">
        <v>19</v>
      </c>
      <c r="H3" s="6"/>
      <c r="I3" s="6"/>
      <c r="J3" s="6"/>
      <c r="K3">
        <v>1</v>
      </c>
      <c r="L3" t="s">
        <v>26</v>
      </c>
    </row>
    <row r="4" spans="1:14" x14ac:dyDescent="0.15">
      <c r="A4" s="1">
        <v>1</v>
      </c>
      <c r="B4" s="5" t="s">
        <v>8</v>
      </c>
      <c r="C4" s="1">
        <v>58</v>
      </c>
      <c r="D4" s="1">
        <v>70</v>
      </c>
      <c r="E4" s="1">
        <v>76</v>
      </c>
      <c r="F4" s="7">
        <f>ABS($C$14-C4)</f>
        <v>20.099999999999994</v>
      </c>
      <c r="G4" s="7">
        <f>POWER(F4,2)</f>
        <v>404.00999999999976</v>
      </c>
      <c r="H4" s="7" t="s">
        <v>23</v>
      </c>
      <c r="I4" s="7"/>
      <c r="J4" s="7"/>
    </row>
    <row r="5" spans="1:14" x14ac:dyDescent="0.15">
      <c r="A5" s="1">
        <v>2</v>
      </c>
      <c r="B5" s="5" t="s">
        <v>9</v>
      </c>
      <c r="C5" s="1">
        <v>98</v>
      </c>
      <c r="D5" s="1">
        <v>93</v>
      </c>
      <c r="E5" s="1">
        <v>88</v>
      </c>
      <c r="F5" s="7">
        <f t="shared" ref="F5:F13" si="0">ABS($C$14-C5)</f>
        <v>19.900000000000006</v>
      </c>
      <c r="G5" s="7">
        <f t="shared" ref="G5:G13" si="1">POWER(F5,2)</f>
        <v>396.01000000000022</v>
      </c>
      <c r="H5" s="7"/>
      <c r="I5" s="7"/>
      <c r="J5" s="7"/>
      <c r="K5" t="s">
        <v>28</v>
      </c>
    </row>
    <row r="6" spans="1:14" x14ac:dyDescent="0.15">
      <c r="A6" s="1">
        <v>3</v>
      </c>
      <c r="B6" s="5" t="s">
        <v>10</v>
      </c>
      <c r="C6" s="1">
        <v>87</v>
      </c>
      <c r="D6" s="1">
        <v>91</v>
      </c>
      <c r="E6" s="1">
        <v>77</v>
      </c>
      <c r="F6" s="7">
        <f t="shared" si="0"/>
        <v>8.9000000000000057</v>
      </c>
      <c r="G6" s="7">
        <f t="shared" si="1"/>
        <v>79.210000000000107</v>
      </c>
      <c r="H6" s="7"/>
      <c r="I6" s="7"/>
      <c r="J6" s="7"/>
      <c r="K6">
        <v>1</v>
      </c>
      <c r="L6" t="s">
        <v>29</v>
      </c>
    </row>
    <row r="7" spans="1:14" x14ac:dyDescent="0.15">
      <c r="A7" s="1">
        <v>4</v>
      </c>
      <c r="B7" s="5" t="s">
        <v>11</v>
      </c>
      <c r="C7" s="1">
        <v>60</v>
      </c>
      <c r="D7" s="1">
        <v>52</v>
      </c>
      <c r="E7" s="1">
        <v>68</v>
      </c>
      <c r="F7" s="7">
        <f t="shared" si="0"/>
        <v>18.099999999999994</v>
      </c>
      <c r="G7" s="7">
        <f t="shared" si="1"/>
        <v>327.60999999999979</v>
      </c>
      <c r="H7" s="7"/>
      <c r="I7" s="7"/>
      <c r="J7" s="7"/>
      <c r="L7" s="12" t="s">
        <v>32</v>
      </c>
    </row>
    <row r="8" spans="1:14" x14ac:dyDescent="0.15">
      <c r="A8" s="1">
        <v>5</v>
      </c>
      <c r="B8" s="5" t="s">
        <v>7</v>
      </c>
      <c r="C8" s="1">
        <v>71</v>
      </c>
      <c r="D8" s="1">
        <v>72</v>
      </c>
      <c r="E8" s="1">
        <v>94</v>
      </c>
      <c r="F8" s="7">
        <f t="shared" si="0"/>
        <v>7.0999999999999943</v>
      </c>
      <c r="G8" s="7">
        <f t="shared" si="1"/>
        <v>50.409999999999918</v>
      </c>
      <c r="H8" s="7"/>
      <c r="I8" s="7"/>
      <c r="J8" s="7"/>
      <c r="K8">
        <v>2</v>
      </c>
      <c r="L8" t="s">
        <v>30</v>
      </c>
    </row>
    <row r="9" spans="1:14" x14ac:dyDescent="0.15">
      <c r="A9" s="1">
        <v>6</v>
      </c>
      <c r="B9" s="5" t="s">
        <v>6</v>
      </c>
      <c r="C9" s="1">
        <v>79</v>
      </c>
      <c r="D9" s="1">
        <v>88</v>
      </c>
      <c r="E9" s="1">
        <v>67</v>
      </c>
      <c r="F9" s="7">
        <f t="shared" si="0"/>
        <v>0.90000000000000568</v>
      </c>
      <c r="G9" s="7">
        <f t="shared" si="1"/>
        <v>0.81000000000001027</v>
      </c>
      <c r="H9" s="7"/>
      <c r="I9" s="7"/>
      <c r="J9" s="7"/>
      <c r="L9" s="12" t="s">
        <v>31</v>
      </c>
      <c r="N9" t="s">
        <v>35</v>
      </c>
    </row>
    <row r="10" spans="1:14" x14ac:dyDescent="0.15">
      <c r="A10" s="1">
        <v>7</v>
      </c>
      <c r="B10" s="5" t="s">
        <v>15</v>
      </c>
      <c r="C10" s="1">
        <v>85</v>
      </c>
      <c r="D10" s="1">
        <v>60</v>
      </c>
      <c r="E10" s="1">
        <v>77</v>
      </c>
      <c r="F10" s="7">
        <f t="shared" si="0"/>
        <v>6.9000000000000057</v>
      </c>
      <c r="G10" s="7">
        <f t="shared" si="1"/>
        <v>47.610000000000078</v>
      </c>
      <c r="H10" s="7"/>
      <c r="I10" s="7"/>
      <c r="J10" s="7"/>
      <c r="L10" t="s">
        <v>33</v>
      </c>
    </row>
    <row r="11" spans="1:14" x14ac:dyDescent="0.15">
      <c r="A11" s="1">
        <v>8</v>
      </c>
      <c r="B11" s="5" t="s">
        <v>13</v>
      </c>
      <c r="C11" s="1">
        <v>97</v>
      </c>
      <c r="D11" s="1">
        <v>78</v>
      </c>
      <c r="E11" s="1">
        <v>83</v>
      </c>
      <c r="F11" s="7">
        <f t="shared" si="0"/>
        <v>18.900000000000006</v>
      </c>
      <c r="G11" s="7">
        <f t="shared" si="1"/>
        <v>357.21000000000021</v>
      </c>
      <c r="H11" s="7"/>
      <c r="I11" s="7"/>
      <c r="J11" s="7"/>
      <c r="K11">
        <v>3</v>
      </c>
      <c r="L11" t="s">
        <v>34</v>
      </c>
    </row>
    <row r="12" spans="1:14" x14ac:dyDescent="0.15">
      <c r="A12" s="1">
        <v>9</v>
      </c>
      <c r="B12" s="5" t="s">
        <v>12</v>
      </c>
      <c r="C12" s="1">
        <v>80</v>
      </c>
      <c r="D12" s="1">
        <v>61</v>
      </c>
      <c r="E12" s="1">
        <v>99</v>
      </c>
      <c r="F12" s="7">
        <f t="shared" si="0"/>
        <v>1.9000000000000057</v>
      </c>
      <c r="G12" s="7">
        <f t="shared" si="1"/>
        <v>3.6100000000000216</v>
      </c>
      <c r="H12" s="7"/>
      <c r="I12" s="7"/>
      <c r="J12" s="7"/>
      <c r="L12" s="12" t="s">
        <v>38</v>
      </c>
      <c r="N12" t="s">
        <v>35</v>
      </c>
    </row>
    <row r="13" spans="1:14" ht="14.25" thickBot="1" x14ac:dyDescent="0.2">
      <c r="A13" s="10">
        <v>10</v>
      </c>
      <c r="B13" s="9" t="s">
        <v>14</v>
      </c>
      <c r="C13" s="10">
        <v>66</v>
      </c>
      <c r="D13" s="10">
        <v>89</v>
      </c>
      <c r="E13" s="10">
        <v>76</v>
      </c>
      <c r="F13" s="7">
        <f t="shared" si="0"/>
        <v>12.099999999999994</v>
      </c>
      <c r="G13" s="7">
        <f t="shared" si="1"/>
        <v>146.40999999999985</v>
      </c>
      <c r="H13" s="7"/>
      <c r="I13" s="7"/>
      <c r="J13" s="7"/>
      <c r="K13">
        <v>4</v>
      </c>
      <c r="L13" t="s">
        <v>36</v>
      </c>
    </row>
    <row r="14" spans="1:14" x14ac:dyDescent="0.15">
      <c r="A14" s="18" t="s">
        <v>16</v>
      </c>
      <c r="B14" s="18"/>
      <c r="C14" s="11">
        <f>AVERAGE(C4:C13)</f>
        <v>78.099999999999994</v>
      </c>
      <c r="D14" s="11">
        <f t="shared" ref="D14:E14" si="2">AVERAGE(D4:D13)</f>
        <v>75.400000000000006</v>
      </c>
      <c r="E14" s="11">
        <f t="shared" si="2"/>
        <v>80.5</v>
      </c>
      <c r="F14" s="8"/>
      <c r="G14" s="7">
        <f>AVERAGE(G4:G13)</f>
        <v>181.29000000000002</v>
      </c>
      <c r="H14" s="7" t="s">
        <v>24</v>
      </c>
      <c r="I14" s="7"/>
      <c r="J14" s="7"/>
      <c r="L14" s="12" t="s">
        <v>37</v>
      </c>
    </row>
    <row r="15" spans="1:14" x14ac:dyDescent="0.15">
      <c r="A15" s="19" t="s">
        <v>17</v>
      </c>
      <c r="B15" s="19"/>
      <c r="C15" s="4">
        <f>_xlfn.STDEV.P(C4:C13)</f>
        <v>13.464397498588639</v>
      </c>
      <c r="D15" s="4">
        <f t="shared" ref="D15:E15" si="3">_xlfn.STDEV.P(D4:D13)</f>
        <v>13.915459029439164</v>
      </c>
      <c r="E15" s="4">
        <f t="shared" si="3"/>
        <v>9.9523866484376491</v>
      </c>
      <c r="F15" s="8"/>
      <c r="G15" s="7">
        <f>SQRT(G14)</f>
        <v>13.464397498588641</v>
      </c>
      <c r="H15" s="7" t="s">
        <v>25</v>
      </c>
      <c r="I15" s="7"/>
      <c r="J15" s="7"/>
      <c r="K15">
        <v>5</v>
      </c>
      <c r="L15" t="s">
        <v>39</v>
      </c>
    </row>
    <row r="16" spans="1:14" x14ac:dyDescent="0.15">
      <c r="A16" s="8"/>
      <c r="B16" s="8"/>
      <c r="C16" s="8" t="s">
        <v>20</v>
      </c>
      <c r="D16" s="8"/>
      <c r="E16" s="8"/>
      <c r="F16" s="8" t="s">
        <v>21</v>
      </c>
      <c r="G16" s="7"/>
      <c r="L16" s="12" t="s">
        <v>40</v>
      </c>
    </row>
    <row r="17" spans="1:7" x14ac:dyDescent="0.15">
      <c r="A17" s="8"/>
      <c r="B17" s="8"/>
      <c r="C17" s="8"/>
      <c r="D17" s="8"/>
      <c r="E17" s="8"/>
      <c r="F17" s="8" t="s">
        <v>22</v>
      </c>
      <c r="G17" s="7"/>
    </row>
    <row r="18" spans="1:7" x14ac:dyDescent="0.15">
      <c r="A18" s="8"/>
      <c r="B18" s="8"/>
      <c r="C18" s="8"/>
      <c r="D18" s="8"/>
      <c r="E18" s="8"/>
      <c r="F18" s="8"/>
      <c r="G18" s="7"/>
    </row>
    <row r="19" spans="1:7" x14ac:dyDescent="0.15">
      <c r="A19" s="8"/>
      <c r="B19" s="8"/>
      <c r="C19" s="8"/>
      <c r="D19" s="8"/>
      <c r="E19" s="8"/>
      <c r="F19" s="8"/>
      <c r="G19" s="7"/>
    </row>
    <row r="20" spans="1:7" x14ac:dyDescent="0.15">
      <c r="A20" s="8"/>
      <c r="B20" s="8"/>
      <c r="C20" s="8"/>
      <c r="D20" s="8"/>
      <c r="E20" s="8"/>
      <c r="F20" s="8"/>
      <c r="G20" s="7"/>
    </row>
    <row r="21" spans="1:7" x14ac:dyDescent="0.15">
      <c r="A21" s="8"/>
      <c r="B21" s="8"/>
      <c r="C21" s="8"/>
      <c r="D21" s="8"/>
      <c r="E21" s="8"/>
      <c r="F21" s="8"/>
      <c r="G21" s="7"/>
    </row>
    <row r="22" spans="1:7" x14ac:dyDescent="0.15">
      <c r="A22" s="8"/>
      <c r="B22" s="8"/>
      <c r="C22" s="8"/>
      <c r="D22" s="8"/>
      <c r="E22" s="8"/>
      <c r="F22" s="8"/>
      <c r="G22" s="7"/>
    </row>
    <row r="23" spans="1:7" x14ac:dyDescent="0.15">
      <c r="A23" s="8"/>
      <c r="B23" s="8"/>
      <c r="C23" s="8"/>
      <c r="D23" s="8"/>
      <c r="E23" s="8"/>
      <c r="F23" s="8"/>
      <c r="G23" s="7"/>
    </row>
    <row r="24" spans="1:7" x14ac:dyDescent="0.15">
      <c r="A24" s="8"/>
      <c r="B24" s="8"/>
      <c r="C24" s="8"/>
      <c r="D24" s="8"/>
      <c r="E24" s="8"/>
      <c r="F24" s="8"/>
      <c r="G24" s="7"/>
    </row>
    <row r="25" spans="1:7" x14ac:dyDescent="0.15">
      <c r="A25" s="8"/>
      <c r="B25" s="8"/>
      <c r="C25" s="8"/>
      <c r="D25" s="8"/>
      <c r="E25" s="8"/>
      <c r="F25" s="8"/>
      <c r="G25" s="7"/>
    </row>
    <row r="26" spans="1:7" x14ac:dyDescent="0.15">
      <c r="A26" s="8"/>
      <c r="B26" s="8"/>
      <c r="C26" s="8"/>
      <c r="D26" s="8"/>
      <c r="E26" s="8"/>
      <c r="F26" s="8"/>
      <c r="G26" s="7"/>
    </row>
    <row r="27" spans="1:7" x14ac:dyDescent="0.15">
      <c r="A27" s="8"/>
      <c r="B27" s="8"/>
      <c r="C27" s="8"/>
      <c r="D27" s="8"/>
      <c r="E27" s="8"/>
      <c r="F27" s="8"/>
      <c r="G27" s="7"/>
    </row>
  </sheetData>
  <mergeCells count="2">
    <mergeCell ref="A15:B15"/>
    <mergeCell ref="A14:B1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成績表</vt:lpstr>
      <vt:lpstr>成績表 (計算結果入り)</vt:lpstr>
      <vt:lpstr>成績表（説明入り）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 憲二</dc:creator>
  <cp:lastModifiedBy>明治大学</cp:lastModifiedBy>
  <dcterms:created xsi:type="dcterms:W3CDTF">2009-02-19T02:34:28Z</dcterms:created>
  <dcterms:modified xsi:type="dcterms:W3CDTF">2017-02-08T05:50:21Z</dcterms:modified>
</cp:coreProperties>
</file>